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olman.RRFD\AppData\Local\Microsoft\Windows\INetCache\Content.Outlook\5M4J18K8\"/>
    </mc:Choice>
  </mc:AlternateContent>
  <xr:revisionPtr revIDLastSave="0" documentId="13_ncr:1_{24FEF54A-25C7-4ABE-A414-5D49DB946889}" xr6:coauthVersionLast="47" xr6:coauthVersionMax="47" xr10:uidLastSave="{00000000-0000-0000-0000-000000000000}"/>
  <bookViews>
    <workbookView xWindow="420" yWindow="1455" windowWidth="13380" windowHeight="14145" xr2:uid="{05602021-0E15-4795-ADE3-B8048BFFE271}"/>
  </bookViews>
  <sheets>
    <sheet name="Presentation" sheetId="1" r:id="rId1"/>
  </sheets>
  <externalReferences>
    <externalReference r:id="rId2"/>
  </externalReference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tes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16" i="1"/>
  <c r="F19" i="1" s="1"/>
  <c r="F20" i="1"/>
  <c r="F6" i="1"/>
  <c r="F8" i="1" s="1"/>
  <c r="F11" i="1" s="1"/>
  <c r="F22" i="1" l="1"/>
</calcChain>
</file>

<file path=xl/sharedStrings.xml><?xml version="1.0" encoding="utf-8"?>
<sst xmlns="http://schemas.openxmlformats.org/spreadsheetml/2006/main" count="30" uniqueCount="29">
  <si>
    <t>Nogales Suburban Fire District</t>
  </si>
  <si>
    <t>Tax Levy Revenues</t>
  </si>
  <si>
    <r>
      <t>Property Tax</t>
    </r>
    <r>
      <rPr>
        <sz val="9.5"/>
        <color rgb="FF000000"/>
        <rFont val="Arial"/>
        <family val="2"/>
      </rPr>
      <t xml:space="preserve"> </t>
    </r>
    <r>
      <rPr>
        <b/>
        <sz val="9.5"/>
        <color rgb="FF000000"/>
        <rFont val="Arial"/>
        <family val="2"/>
      </rPr>
      <t>Levy</t>
    </r>
  </si>
  <si>
    <t>Fire District Assistance Tax</t>
  </si>
  <si>
    <t>Non-Tax Levy Revenues</t>
  </si>
  <si>
    <t>Interest Income - State Pool In</t>
  </si>
  <si>
    <t>Total Revenue</t>
  </si>
  <si>
    <t>Expenses</t>
  </si>
  <si>
    <t>Administration Cost</t>
  </si>
  <si>
    <t>Operational Cost</t>
  </si>
  <si>
    <t xml:space="preserve">Personnel Wages </t>
  </si>
  <si>
    <t>Leases</t>
  </si>
  <si>
    <t>Total Operating RRMFD IGA</t>
  </si>
  <si>
    <t>Total Expense</t>
  </si>
  <si>
    <t>Contingency Fund</t>
  </si>
  <si>
    <t>Fire Tax Rate per $100 Assessed Value</t>
  </si>
  <si>
    <t>Pursuant to Subsection D, A.R.S. 48-805.02 the undersigned being the Chair and Board Clerk of the District</t>
  </si>
  <si>
    <t xml:space="preserve">a) That the District has not incurred any debt or liability in excess of taxes levied and to be collected and the </t>
  </si>
  <si>
    <t>money actually available and unencumbered at that time in the District general fund, except for those liabilities</t>
  </si>
  <si>
    <t>as prescribed in Section 48-805, Subsection B, paragraph 2 and sections 48-806 and 48-807.</t>
  </si>
  <si>
    <t>b) That the District complies with Subsection F, A.R.S. Section 48-805.02. (Warrants payable Nov. 1 of this year or on</t>
  </si>
  <si>
    <t xml:space="preserve">April 1 of the succeeding year, may not exceed 90% of taxes levied by the County for the district current fiscal year). </t>
  </si>
  <si>
    <t>__________________________________</t>
  </si>
  <si>
    <t>________________________</t>
  </si>
  <si>
    <t xml:space="preserve">  Armando Castillo, Chair of the Board</t>
  </si>
  <si>
    <t>Dora Madrid, Clerk of the Board</t>
  </si>
  <si>
    <t>Fiscal Year 2023-2024 Proposed Budget presented</t>
  </si>
  <si>
    <t>during Regular Board meeting held on May 18, 2023</t>
  </si>
  <si>
    <t xml:space="preserve">Will certify as to the following: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</si>
</sst>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0.000%"/>
    <numFmt numFmtId="168" formatCode="0.0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Times New Roman"/>
      <family val="1"/>
    </font>
    <font>
      <b/>
      <u/>
      <sz val="9.5"/>
      <color theme="1"/>
      <name val="Arial"/>
      <family val="2"/>
    </font>
    <font>
      <b/>
      <sz val="9.5"/>
      <color theme="1"/>
      <name val="Arial"/>
      <family val="2"/>
    </font>
    <font>
      <sz val="9.5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"/>
      <family val="2"/>
    </font>
    <font>
      <sz val="9.5"/>
      <color theme="1"/>
      <name val="Arial"/>
      <family val="2"/>
    </font>
    <font>
      <b/>
      <u/>
      <sz val="9.5"/>
      <name val="Arial"/>
      <family val="2"/>
    </font>
    <font>
      <b/>
      <sz val="9.5"/>
      <name val="Arial"/>
      <family val="2"/>
    </font>
    <font>
      <sz val="11"/>
      <name val="Calibri"/>
      <family val="2"/>
      <scheme val="minor"/>
    </font>
    <font>
      <sz val="9.5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0" fillId="0" borderId="0" xfId="1" applyNumberFormat="1" applyFont="1"/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indent="14"/>
    </xf>
    <xf numFmtId="0" fontId="7" fillId="0" borderId="0" xfId="0" applyFont="1" applyAlignment="1">
      <alignment horizontal="left" indent="6"/>
    </xf>
    <xf numFmtId="165" fontId="8" fillId="0" borderId="0" xfId="0" applyNumberFormat="1" applyFont="1"/>
    <xf numFmtId="0" fontId="8" fillId="0" borderId="0" xfId="0" applyFont="1"/>
    <xf numFmtId="10" fontId="9" fillId="0" borderId="0" xfId="1" applyNumberFormat="1" applyFont="1" applyAlignment="1">
      <alignment horizontal="right"/>
    </xf>
    <xf numFmtId="10" fontId="0" fillId="0" borderId="0" xfId="0" applyNumberFormat="1"/>
    <xf numFmtId="165" fontId="10" fillId="0" borderId="0" xfId="0" applyNumberFormat="1" applyFont="1" applyAlignment="1">
      <alignment horizontal="left" indent="6"/>
    </xf>
    <xf numFmtId="165" fontId="12" fillId="0" borderId="0" xfId="0" applyNumberFormat="1" applyFont="1" applyAlignment="1">
      <alignment horizontal="left" indent="6"/>
    </xf>
    <xf numFmtId="165" fontId="12" fillId="0" borderId="0" xfId="2" applyNumberFormat="1" applyFont="1"/>
    <xf numFmtId="165" fontId="0" fillId="0" borderId="0" xfId="0" applyNumberFormat="1"/>
    <xf numFmtId="165" fontId="12" fillId="0" borderId="0" xfId="0" applyNumberFormat="1" applyFont="1" applyAlignment="1">
      <alignment horizontal="right" indent="6"/>
    </xf>
    <xf numFmtId="165" fontId="12" fillId="0" borderId="1" xfId="0" applyNumberFormat="1" applyFont="1" applyBorder="1"/>
    <xf numFmtId="165" fontId="12" fillId="0" borderId="0" xfId="0" applyNumberFormat="1" applyFont="1"/>
    <xf numFmtId="44" fontId="0" fillId="0" borderId="0" xfId="0" applyNumberFormat="1"/>
    <xf numFmtId="165" fontId="13" fillId="0" borderId="0" xfId="0" applyNumberFormat="1" applyFont="1" applyAlignment="1">
      <alignment horizontal="left" indent="13"/>
    </xf>
    <xf numFmtId="165" fontId="14" fillId="0" borderId="0" xfId="0" applyNumberFormat="1" applyFont="1" applyAlignment="1">
      <alignment horizontal="left" indent="6"/>
    </xf>
    <xf numFmtId="165" fontId="12" fillId="0" borderId="2" xfId="0" applyNumberFormat="1" applyFont="1" applyBorder="1"/>
    <xf numFmtId="165" fontId="14" fillId="0" borderId="0" xfId="0" applyNumberFormat="1" applyFont="1" applyAlignment="1">
      <alignment horizontal="left" indent="10"/>
    </xf>
    <xf numFmtId="165" fontId="7" fillId="0" borderId="0" xfId="0" applyNumberFormat="1" applyFont="1"/>
    <xf numFmtId="165" fontId="15" fillId="0" borderId="0" xfId="0" applyNumberFormat="1" applyFont="1"/>
    <xf numFmtId="0" fontId="2" fillId="0" borderId="0" xfId="0" applyFont="1"/>
    <xf numFmtId="49" fontId="14" fillId="0" borderId="0" xfId="0" applyNumberFormat="1" applyFont="1" applyAlignment="1">
      <alignment horizontal="left" indent="6"/>
    </xf>
    <xf numFmtId="0" fontId="16" fillId="0" borderId="0" xfId="0" applyFont="1" applyAlignment="1">
      <alignment horizontal="left" indent="6"/>
    </xf>
    <xf numFmtId="9" fontId="0" fillId="0" borderId="0" xfId="3" applyFont="1"/>
    <xf numFmtId="49" fontId="14" fillId="0" borderId="0" xfId="0" applyNumberFormat="1" applyFont="1" applyAlignment="1">
      <alignment horizontal="left" indent="8"/>
    </xf>
    <xf numFmtId="165" fontId="0" fillId="0" borderId="0" xfId="3" applyNumberFormat="1" applyFont="1"/>
    <xf numFmtId="165" fontId="12" fillId="0" borderId="3" xfId="0" applyNumberFormat="1" applyFont="1" applyBorder="1"/>
    <xf numFmtId="49" fontId="14" fillId="0" borderId="0" xfId="0" applyNumberFormat="1" applyFont="1" applyAlignment="1">
      <alignment horizontal="left" indent="10"/>
    </xf>
    <xf numFmtId="165" fontId="7" fillId="0" borderId="4" xfId="0" applyNumberFormat="1" applyFont="1" applyBorder="1"/>
    <xf numFmtId="165" fontId="12" fillId="0" borderId="0" xfId="0" applyNumberFormat="1" applyFont="1" applyAlignment="1">
      <alignment horizontal="center" vertical="justify"/>
    </xf>
    <xf numFmtId="49" fontId="17" fillId="0" borderId="0" xfId="0" applyNumberFormat="1" applyFont="1" applyAlignment="1">
      <alignment horizontal="left" indent="6"/>
    </xf>
    <xf numFmtId="166" fontId="7" fillId="0" borderId="0" xfId="0" applyNumberFormat="1" applyFont="1"/>
    <xf numFmtId="167" fontId="12" fillId="0" borderId="0" xfId="3" applyNumberFormat="1" applyFont="1"/>
    <xf numFmtId="168" fontId="0" fillId="0" borderId="0" xfId="0" applyNumberFormat="1"/>
    <xf numFmtId="0" fontId="18" fillId="2" borderId="0" xfId="0" applyFont="1" applyFill="1" applyAlignment="1">
      <alignment horizontal="left" indent="2"/>
    </xf>
    <xf numFmtId="0" fontId="18" fillId="2" borderId="0" xfId="0" applyFont="1" applyFill="1"/>
    <xf numFmtId="0" fontId="18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left" indent="1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183931</xdr:colOff>
      <xdr:row>0</xdr:row>
      <xdr:rowOff>0</xdr:rowOff>
    </xdr:from>
    <xdr:to>
      <xdr:col>1</xdr:col>
      <xdr:colOff>479534</xdr:colOff>
      <xdr:row>4</xdr:row>
      <xdr:rowOff>75541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0DB0F6-C47C-4EF6-A4B8-875F9424E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31" y="0"/>
          <a:ext cx="827689" cy="1034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341585</xdr:colOff>
      <xdr:row>0</xdr:row>
      <xdr:rowOff>52551</xdr:rowOff>
    </xdr:from>
    <xdr:to>
      <xdr:col>6</xdr:col>
      <xdr:colOff>387569</xdr:colOff>
      <xdr:row>3</xdr:row>
      <xdr:rowOff>177361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C302A1-AFB5-45BD-AE82-24E15E537A8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292" y="52551"/>
          <a:ext cx="847398" cy="8671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holman.RRFD\Documents\NSFD\Budget\2023-2024\2023-2024%20NSFD%20Proposed%20Budget.xlsx" TargetMode="External"/><Relationship Id="rId1" Type="http://schemas.openxmlformats.org/officeDocument/2006/relationships/externalLinkPath" Target="2023-2024%20NSFD%20Proposed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tion"/>
      <sheetName val="Op Acct"/>
      <sheetName val="2023-24"/>
      <sheetName val="Wages"/>
      <sheetName val="Personnel (20"/>
    </sheetNames>
    <sheetDataSet>
      <sheetData sheetId="0"/>
      <sheetData sheetId="1">
        <row r="8">
          <cell r="H8">
            <v>325799.20045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0DF00-F32E-4DD0-B55F-5FD6C8027713}">
  <dimension ref="A1:R39"/>
  <sheetViews>
    <sheetView showGridLines="0" tabSelected="1" topLeftCell="A24" zoomScale="145" zoomScaleNormal="145" workbookViewId="0">
      <selection activeCell="A34" sqref="A34:XFD39"/>
    </sheetView>
  </sheetViews>
  <sheetFormatPr defaultColWidth="9.140625" defaultRowHeight="15" x14ac:dyDescent="0.25"/>
  <cols>
    <col min="1" max="1" width="8" customWidth="1"/>
    <col min="2" max="2" width="9.140625" customWidth="1"/>
    <col min="3" max="3" width="19.85546875" customWidth="1"/>
    <col min="4" max="4" width="11.140625" bestFit="1" customWidth="1"/>
    <col min="5" max="5" width="9.28515625" bestFit="1" customWidth="1"/>
    <col min="6" max="6" width="12" customWidth="1"/>
    <col min="7" max="7" width="10" bestFit="1" customWidth="1"/>
    <col min="8" max="10" width="12.5703125" customWidth="1"/>
    <col min="11" max="11" width="12.5703125" bestFit="1" customWidth="1"/>
    <col min="12" max="12" width="11.5703125" bestFit="1" customWidth="1"/>
    <col min="13" max="18" width="11.7109375" bestFit="1" customWidth="1"/>
  </cols>
  <sheetData>
    <row r="1" spans="1:18" ht="27.75" customHeight="1" x14ac:dyDescent="0.25">
      <c r="A1" s="1"/>
      <c r="B1" s="43" t="s">
        <v>0</v>
      </c>
      <c r="C1" s="43"/>
      <c r="D1" s="43"/>
      <c r="E1" s="43"/>
      <c r="F1" s="43"/>
    </row>
    <row r="2" spans="1:18" x14ac:dyDescent="0.25">
      <c r="A2" s="2"/>
      <c r="B2" s="44" t="s">
        <v>26</v>
      </c>
      <c r="C2" s="44"/>
      <c r="D2" s="44"/>
      <c r="E2" s="44"/>
      <c r="F2" s="44"/>
    </row>
    <row r="3" spans="1:18" ht="15.75" customHeight="1" x14ac:dyDescent="0.25">
      <c r="A3" s="2"/>
      <c r="B3" s="44" t="s">
        <v>27</v>
      </c>
      <c r="C3" s="44"/>
      <c r="D3" s="44"/>
      <c r="E3" s="44"/>
      <c r="F3" s="44"/>
      <c r="Q3" s="3"/>
    </row>
    <row r="4" spans="1:18" ht="17.25" customHeight="1" x14ac:dyDescent="0.25">
      <c r="A4" s="4"/>
      <c r="B4" s="4"/>
      <c r="C4" s="4"/>
      <c r="D4" s="4"/>
      <c r="E4" s="4"/>
      <c r="F4" s="4"/>
    </row>
    <row r="5" spans="1:18" ht="36.75" customHeight="1" x14ac:dyDescent="0.25">
      <c r="A5" s="5" t="s">
        <v>1</v>
      </c>
      <c r="B5" s="6"/>
      <c r="C5" s="6"/>
      <c r="D5" s="7"/>
      <c r="E5" s="8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ht="15.75" customHeight="1" x14ac:dyDescent="0.25">
      <c r="A6" s="11" t="s">
        <v>2</v>
      </c>
      <c r="B6" s="12"/>
      <c r="C6" s="12"/>
      <c r="D6" s="8"/>
      <c r="E6" s="8"/>
      <c r="F6" s="13">
        <f>+F24</f>
        <v>376067.09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15.75" customHeight="1" x14ac:dyDescent="0.25">
      <c r="A7" s="11" t="s">
        <v>3</v>
      </c>
      <c r="B7" s="12"/>
      <c r="C7" s="12"/>
      <c r="D7" s="8"/>
      <c r="E7" s="15"/>
      <c r="F7" s="16">
        <v>19500</v>
      </c>
      <c r="G7" s="17"/>
      <c r="H7" s="18"/>
      <c r="I7" s="18"/>
      <c r="J7" s="18"/>
      <c r="K7" s="18"/>
    </row>
    <row r="8" spans="1:18" ht="15.75" customHeight="1" x14ac:dyDescent="0.25">
      <c r="A8" s="12"/>
      <c r="B8" s="12"/>
      <c r="C8" s="12"/>
      <c r="D8" s="8"/>
      <c r="E8" s="8"/>
      <c r="F8" s="17">
        <f>SUM(F6:F7)</f>
        <v>395567.09</v>
      </c>
      <c r="G8" s="17"/>
    </row>
    <row r="9" spans="1:18" ht="15.75" customHeight="1" x14ac:dyDescent="0.25">
      <c r="A9" s="19" t="s">
        <v>4</v>
      </c>
      <c r="B9" s="20"/>
      <c r="C9" s="20"/>
      <c r="D9" s="8"/>
      <c r="E9" s="8"/>
      <c r="F9" s="17"/>
      <c r="G9" s="17"/>
    </row>
    <row r="10" spans="1:18" ht="15.75" customHeight="1" x14ac:dyDescent="0.25">
      <c r="A10" s="20" t="s">
        <v>5</v>
      </c>
      <c r="B10" s="20"/>
      <c r="C10" s="20"/>
      <c r="D10" s="8"/>
      <c r="E10" s="8"/>
      <c r="F10" s="21">
        <v>1000</v>
      </c>
    </row>
    <row r="11" spans="1:18" ht="21" customHeight="1" x14ac:dyDescent="0.25">
      <c r="A11" s="45" t="s">
        <v>6</v>
      </c>
      <c r="B11" s="45"/>
      <c r="C11" s="45"/>
      <c r="D11" s="8"/>
      <c r="E11" s="8"/>
      <c r="F11" s="23">
        <f>SUM(F10:F10)+F8</f>
        <v>396567.09</v>
      </c>
      <c r="G11" s="24"/>
      <c r="H11" s="25"/>
      <c r="I11" s="25"/>
    </row>
    <row r="12" spans="1:18" ht="21" customHeight="1" x14ac:dyDescent="0.25">
      <c r="A12" s="22"/>
      <c r="B12" s="22"/>
      <c r="C12" s="22"/>
      <c r="D12" s="8"/>
      <c r="E12" s="8"/>
      <c r="F12" s="23"/>
      <c r="G12" s="24"/>
      <c r="H12" s="25"/>
      <c r="I12" s="25"/>
    </row>
    <row r="13" spans="1:18" x14ac:dyDescent="0.25">
      <c r="A13" s="19" t="s">
        <v>7</v>
      </c>
      <c r="B13" s="20"/>
      <c r="C13" s="20"/>
      <c r="D13" s="8"/>
      <c r="E13" s="8"/>
      <c r="F13" s="17"/>
    </row>
    <row r="14" spans="1:18" ht="16.5" customHeight="1" x14ac:dyDescent="0.25">
      <c r="A14" s="26" t="s">
        <v>8</v>
      </c>
      <c r="B14" s="27"/>
      <c r="C14" s="27"/>
      <c r="D14" s="8"/>
      <c r="E14" s="8"/>
      <c r="F14" s="17">
        <v>12500</v>
      </c>
      <c r="G14" s="28"/>
    </row>
    <row r="15" spans="1:18" ht="16.5" customHeight="1" x14ac:dyDescent="0.25">
      <c r="A15" s="26" t="s">
        <v>9</v>
      </c>
      <c r="B15" s="27"/>
      <c r="C15" s="27"/>
      <c r="D15" s="8"/>
      <c r="E15" s="8"/>
      <c r="F15" s="17"/>
      <c r="G15" s="28"/>
    </row>
    <row r="16" spans="1:18" ht="15" customHeight="1" x14ac:dyDescent="0.25">
      <c r="A16" s="29" t="s">
        <v>10</v>
      </c>
      <c r="B16" s="26"/>
      <c r="C16" s="26"/>
      <c r="D16" s="8"/>
      <c r="E16" s="8"/>
      <c r="F16" s="17">
        <f>+'[1]Op Acct'!H8</f>
        <v>325799.20045</v>
      </c>
      <c r="G16" s="30"/>
      <c r="I16" s="18"/>
    </row>
    <row r="17" spans="1:12" ht="15" customHeight="1" x14ac:dyDescent="0.25">
      <c r="A17" s="29" t="s">
        <v>9</v>
      </c>
      <c r="B17" s="26"/>
      <c r="C17" s="26"/>
      <c r="D17" s="8"/>
      <c r="E17" s="8"/>
      <c r="F17" s="17">
        <v>46772</v>
      </c>
    </row>
    <row r="18" spans="1:12" ht="15" customHeight="1" x14ac:dyDescent="0.25">
      <c r="A18" s="29" t="s">
        <v>11</v>
      </c>
      <c r="B18" s="26"/>
      <c r="C18" s="26"/>
      <c r="D18" s="8"/>
      <c r="E18" s="8"/>
      <c r="F18" s="16">
        <v>11496</v>
      </c>
    </row>
    <row r="19" spans="1:12" ht="15" customHeight="1" x14ac:dyDescent="0.25">
      <c r="A19" s="26" t="s">
        <v>12</v>
      </c>
      <c r="B19" s="26"/>
      <c r="C19" s="26"/>
      <c r="D19" s="8"/>
      <c r="E19" s="8"/>
      <c r="F19" s="31">
        <f>SUM(F16:F18)</f>
        <v>384067.20045</v>
      </c>
    </row>
    <row r="20" spans="1:12" ht="20.25" customHeight="1" thickBot="1" x14ac:dyDescent="0.3">
      <c r="A20" s="32" t="s">
        <v>13</v>
      </c>
      <c r="B20" s="26"/>
      <c r="C20" s="26"/>
      <c r="D20" s="8"/>
      <c r="E20" s="8"/>
      <c r="F20" s="33">
        <f>SUM(F14:F18)</f>
        <v>396567.20045</v>
      </c>
      <c r="L20" s="14"/>
    </row>
    <row r="21" spans="1:12" ht="12" customHeight="1" x14ac:dyDescent="0.25">
      <c r="A21" s="26"/>
      <c r="B21" s="26"/>
      <c r="C21" s="26"/>
      <c r="D21" s="8"/>
      <c r="E21" s="8"/>
      <c r="F21" s="17"/>
    </row>
    <row r="22" spans="1:12" x14ac:dyDescent="0.25">
      <c r="A22" s="26" t="s">
        <v>14</v>
      </c>
      <c r="B22" s="27"/>
      <c r="C22" s="27"/>
      <c r="D22" s="8"/>
      <c r="E22" s="8"/>
      <c r="F22" s="17">
        <f>+F11-F20</f>
        <v>-0.11044999997830018</v>
      </c>
    </row>
    <row r="23" spans="1:12" x14ac:dyDescent="0.25">
      <c r="A23" s="26"/>
      <c r="B23" s="26"/>
      <c r="C23" s="26"/>
      <c r="D23" s="8"/>
      <c r="E23" s="34"/>
      <c r="F23" s="17"/>
    </row>
    <row r="24" spans="1:12" x14ac:dyDescent="0.25">
      <c r="A24" s="35" t="s">
        <v>15</v>
      </c>
      <c r="B24" s="26"/>
      <c r="C24" s="26"/>
      <c r="D24" s="36">
        <v>10744774</v>
      </c>
      <c r="E24" s="37">
        <v>3.5000000000000003E-2</v>
      </c>
      <c r="F24" s="23">
        <f>+D24*E24</f>
        <v>376067.09</v>
      </c>
      <c r="K24" s="38"/>
    </row>
    <row r="25" spans="1:12" ht="12.75" customHeight="1" x14ac:dyDescent="0.25">
      <c r="A25" s="35"/>
      <c r="B25" s="26"/>
      <c r="C25" s="26"/>
      <c r="D25" s="36"/>
      <c r="E25" s="37"/>
      <c r="F25" s="23"/>
      <c r="K25" s="38"/>
    </row>
    <row r="27" spans="1:12" s="41" customFormat="1" ht="11.25" x14ac:dyDescent="0.2">
      <c r="A27" s="39" t="s">
        <v>16</v>
      </c>
      <c r="B27" s="40"/>
      <c r="C27" s="40"/>
    </row>
    <row r="28" spans="1:12" s="41" customFormat="1" ht="11.25" x14ac:dyDescent="0.2">
      <c r="A28" s="39" t="s">
        <v>28</v>
      </c>
      <c r="B28" s="40"/>
      <c r="C28" s="40"/>
    </row>
    <row r="29" spans="1:12" s="41" customFormat="1" ht="11.25" x14ac:dyDescent="0.2">
      <c r="A29" s="39" t="s">
        <v>17</v>
      </c>
      <c r="B29" s="40"/>
      <c r="C29" s="40"/>
    </row>
    <row r="30" spans="1:12" s="41" customFormat="1" ht="11.25" x14ac:dyDescent="0.2">
      <c r="A30" s="39" t="s">
        <v>18</v>
      </c>
      <c r="B30" s="40"/>
      <c r="C30" s="40"/>
    </row>
    <row r="31" spans="1:12" s="41" customFormat="1" ht="11.25" x14ac:dyDescent="0.2">
      <c r="A31" s="39" t="s">
        <v>19</v>
      </c>
      <c r="B31" s="40"/>
      <c r="C31" s="40"/>
    </row>
    <row r="32" spans="1:12" s="41" customFormat="1" ht="11.25" x14ac:dyDescent="0.2">
      <c r="A32" s="39" t="s">
        <v>20</v>
      </c>
      <c r="B32" s="40"/>
      <c r="C32" s="40"/>
    </row>
    <row r="33" spans="1:6" s="41" customFormat="1" ht="11.25" x14ac:dyDescent="0.2">
      <c r="A33" s="39" t="s">
        <v>21</v>
      </c>
      <c r="B33" s="40"/>
      <c r="C33" s="40"/>
    </row>
    <row r="34" spans="1:6" hidden="1" x14ac:dyDescent="0.25"/>
    <row r="35" spans="1:6" hidden="1" x14ac:dyDescent="0.25"/>
    <row r="36" spans="1:6" hidden="1" x14ac:dyDescent="0.25"/>
    <row r="37" spans="1:6" hidden="1" x14ac:dyDescent="0.25"/>
    <row r="38" spans="1:6" hidden="1" x14ac:dyDescent="0.25">
      <c r="A38" s="39" t="s">
        <v>22</v>
      </c>
      <c r="E38" t="s">
        <v>23</v>
      </c>
      <c r="F38" s="42"/>
    </row>
    <row r="39" spans="1:6" hidden="1" x14ac:dyDescent="0.25">
      <c r="A39" s="39" t="s">
        <v>24</v>
      </c>
      <c r="E39" s="39" t="s">
        <v>25</v>
      </c>
    </row>
  </sheetData>
  <mergeCells count="4">
    <mergeCell ref="B1:F1"/>
    <mergeCell ref="B2:F2"/>
    <mergeCell ref="B3:F3"/>
    <mergeCell ref="A11:C11"/>
  </mergeCells>
  <pageMargins left="0.75" right="0.2" top="0.5" bottom="0.75" header="0.3" footer="0.3"/>
  <pageSetup scale="11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Holman</dc:creator>
  <cp:lastModifiedBy>Ana Holman</cp:lastModifiedBy>
  <cp:lastPrinted>2023-05-30T21:33:40Z</cp:lastPrinted>
  <dcterms:created xsi:type="dcterms:W3CDTF">2023-05-03T17:19:00Z</dcterms:created>
  <dcterms:modified xsi:type="dcterms:W3CDTF">2023-06-01T21:14:09Z</dcterms:modified>
</cp:coreProperties>
</file>